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6" r:id="rId1"/>
    <sheet name="2кв" sheetId="27" r:id="rId2"/>
  </sheets>
  <definedNames>
    <definedName name="_xlnm.Print_Area" localSheetId="0">'1кв'!$A$1:$E$54</definedName>
    <definedName name="_xlnm.Print_Area" localSheetId="1">'2кв'!$A$1:$E$60</definedName>
  </definedNames>
  <calcPr calcId="152511"/>
</workbook>
</file>

<file path=xl/calcChain.xml><?xml version="1.0" encoding="utf-8"?>
<calcChain xmlns="http://schemas.openxmlformats.org/spreadsheetml/2006/main">
  <c r="B55" i="27" l="1"/>
  <c r="E36" i="27"/>
  <c r="E30" i="27"/>
  <c r="E31" i="27"/>
  <c r="E34" i="27"/>
  <c r="E28" i="27"/>
  <c r="B58" i="27"/>
  <c r="E29" i="27"/>
  <c r="E22" i="27"/>
  <c r="E20" i="27"/>
  <c r="B59" i="27" l="1"/>
  <c r="B60" i="27" s="1"/>
  <c r="E28" i="26"/>
  <c r="B52" i="26" l="1"/>
  <c r="E22" i="26"/>
  <c r="E20" i="26"/>
  <c r="E30" i="26" l="1"/>
  <c r="B53" i="26" s="1"/>
  <c r="B54" i="26" l="1"/>
</calcChain>
</file>

<file path=xl/sharedStrings.xml><?xml version="1.0" encoding="utf-8"?>
<sst xmlns="http://schemas.openxmlformats.org/spreadsheetml/2006/main" count="160" uniqueCount="75">
  <si>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</si>
  <si>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</si>
  <si>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</si>
  <si>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</si>
  <si>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</si>
  <si>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</si>
  <si>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</si>
  <si>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</si>
  <si>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</si>
  <si>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</si>
  <si>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</si>
  <si>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</si>
  <si>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</si>
  <si>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</si>
  <si>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</si>
  <si>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</si>
  <si>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</si>
  <si>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</si>
  <si>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</si>
  <si>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</si>
  <si>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</si>
  <si>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№11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</si>
  <si>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</si>
  <si>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</si>
  <si>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</si>
  <si>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</si>
  <si>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</si>
  <si>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</si>
  <si>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</si>
  <si>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</si>
  <si>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 xml:space="preserve">Наименование вида работы (услуги)
</t>
  </si>
  <si>
    <t xml:space="preserve">Стоимость /
сметная стоимость  выполненной работы (оказанной услуги) за единицу
</t>
  </si>
  <si>
    <t>Общая площадь квартир - 1781,6 м2</t>
  </si>
  <si>
    <t xml:space="preserve">Расходы по содержанию и тек.ремонту </t>
  </si>
  <si>
    <t>Остаток на начало  квартала</t>
  </si>
  <si>
    <t>определена приложением № 9 к договору №9 от 01.04.2015 г.</t>
  </si>
  <si>
    <t xml:space="preserve">Расходы по управлению МКД </t>
  </si>
  <si>
    <t xml:space="preserve">именуемый в дальнейшем "Заказчик", в лице </t>
  </si>
  <si>
    <t>являющегося собственником квартиры №     , находящейся в данном многоквартирном доме, действующего на основании протокола общего собрания собственников №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</si>
  <si>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</t>
    </r>
  </si>
  <si>
    <t>Услуги по содержанию многоквартирного дома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</si>
  <si>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</si>
  <si>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</si>
  <si>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</si>
  <si>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</si>
  <si>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t>интернет Ростелеокм</t>
  </si>
  <si>
    <t xml:space="preserve">в т.ч. Оплачено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</si>
  <si>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</si>
  <si>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</si>
  <si>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ч/ч</t>
  </si>
  <si>
    <t>за 1 квартал 2024 года</t>
  </si>
  <si>
    <t>31.03.2024 г.</t>
  </si>
  <si>
    <t>1 квартал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</si>
  <si>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</si>
  <si>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</si>
  <si>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Опиловка веток</t>
  </si>
  <si>
    <t>март</t>
  </si>
  <si>
    <t xml:space="preserve">           2. Всего за период с "01" 01 2024 г. по "31" 03 2024 г. выполнено работ (оказано услуг) на общую сумму сто сорок одна тысяча шестьсот двадцать семь рублей 34 копейки.</t>
  </si>
  <si>
    <t>Предъявлено населению 148428,18</t>
  </si>
  <si>
    <t>за 2 квартал 2024 года</t>
  </si>
  <si>
    <t>30.06.2024 г.</t>
  </si>
  <si>
    <t>2 квартал</t>
  </si>
  <si>
    <t>Покраска детской площадки (кв.13)</t>
  </si>
  <si>
    <t>Установка почтовых ящиков (кв.14)</t>
  </si>
  <si>
    <t>Покраска урн 2шт.(кв.14)</t>
  </si>
  <si>
    <t>Опиловка деревьев (кв.3)</t>
  </si>
  <si>
    <t>Ремонт подъезда (смета) (кв.14)</t>
  </si>
  <si>
    <t>Заделка стоек парапета мастикой над квартирой №39</t>
  </si>
  <si>
    <t>апрель</t>
  </si>
  <si>
    <t>май</t>
  </si>
  <si>
    <t>июнь</t>
  </si>
  <si>
    <t>Укладка асфальта крыльцо - смета (кв.5)</t>
  </si>
  <si>
    <t>Поверка ОДПУ ТЭ</t>
  </si>
  <si>
    <t xml:space="preserve">           2. Всего за период с "01" 04 2024 г. по "30" 06  2024 г. выполнено работ (оказано услуг) на общую сумму двести тридцать восемь тысяч шестьсот три рубля 81 копейка.</t>
  </si>
  <si>
    <t>Предъявлено населению 146604,33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</si>
</sst>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  <numFmt numFmtId="167" formatCode="_-* #,##0.00_р_._-;\-* #,##0.00_р_._-;_-* \-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13" fillId="0" borderId="0"/>
    <xf numFmtId="0" fontId="14" fillId="0" borderId="0"/>
    <xf numFmtId="0" fontId="15" fillId="0" borderId="0"/>
    <xf numFmtId="167" fontId="15" fillId="0" borderId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43" fontId="7" fillId="0" borderId="0" xfId="0" applyNumberFormat="1" applyFont="1"/>
    <xf numFmtId="0" fontId="4" fillId="2" borderId="4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164" fontId="7" fillId="0" borderId="0" xfId="1" applyNumberFormat="1" applyFont="1"/>
    <xf numFmtId="0" fontId="11" fillId="0" borderId="0" xfId="0" applyFont="1"/>
    <xf numFmtId="4" fontId="7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165" fontId="4" fillId="2" borderId="0" xfId="1" applyNumberFormat="1" applyFont="1" applyFill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37" zoomScaleSheetLayoutView="100" workbookViewId="0">
      <selection activeCell="E62" sqref="E62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58" t="s">
        <v>9</v>
      </c>
      <c r="B1" s="58"/>
      <c r="C1" s="58"/>
      <c r="D1" s="58"/>
      <c r="E1" s="58"/>
    </row>
    <row r="2" spans="1:5" ht="28.15" customHeight="1" x14ac:dyDescent="0.25">
      <c r="A2" s="59" t="s">
        <v>10</v>
      </c>
      <c r="B2" s="60"/>
      <c r="C2" s="60"/>
      <c r="D2" s="60"/>
      <c r="E2" s="60"/>
    </row>
    <row r="3" spans="1:5" x14ac:dyDescent="0.25">
      <c r="A3" s="61" t="s">
        <v>50</v>
      </c>
      <c r="B3" s="61"/>
      <c r="C3" s="61"/>
      <c r="D3" s="61"/>
      <c r="E3" s="61"/>
    </row>
    <row r="4" spans="1:5" s="1" customFormat="1" ht="15.6" customHeight="1" x14ac:dyDescent="0.25">
      <c r="A4" s="31" t="s">
        <v>11</v>
      </c>
      <c r="B4" s="32"/>
      <c r="C4" s="32"/>
      <c r="D4" s="31"/>
      <c r="E4" s="38" t="s">
        <v>51</v>
      </c>
    </row>
    <row r="5" spans="1:5" x14ac:dyDescent="0.25">
      <c r="A5" s="34"/>
      <c r="B5" s="4"/>
      <c r="C5" s="4"/>
      <c r="D5" s="4"/>
      <c r="E5" s="4"/>
    </row>
    <row r="6" spans="1:5" ht="18" customHeight="1" x14ac:dyDescent="0.25">
      <c r="A6" s="48" t="s">
        <v>0</v>
      </c>
      <c r="B6" s="48"/>
      <c r="C6" s="48"/>
      <c r="D6" s="48"/>
      <c r="E6" s="48"/>
    </row>
    <row r="7" spans="1:5" ht="21.75" customHeight="1" x14ac:dyDescent="0.25">
      <c r="A7" s="62" t="s">
        <v>20</v>
      </c>
      <c r="B7" s="62"/>
      <c r="C7" s="62"/>
      <c r="D7" s="62"/>
      <c r="E7" s="62"/>
    </row>
    <row r="8" spans="1:5" x14ac:dyDescent="0.25">
      <c r="A8" s="54" t="s">
        <v>1</v>
      </c>
      <c r="B8" s="54"/>
      <c r="C8" s="54"/>
      <c r="D8" s="54"/>
      <c r="E8" s="54"/>
    </row>
    <row r="9" spans="1:5" ht="17.25" customHeight="1" x14ac:dyDescent="0.25">
      <c r="A9" s="63" t="s">
        <v>37</v>
      </c>
      <c r="B9" s="63"/>
      <c r="C9" s="63"/>
      <c r="D9" s="63"/>
      <c r="E9" s="63"/>
    </row>
    <row r="10" spans="1:5" ht="31.5" customHeight="1" x14ac:dyDescent="0.25">
      <c r="A10" s="64" t="s">
        <v>38</v>
      </c>
      <c r="B10" s="64"/>
      <c r="C10" s="64"/>
      <c r="D10" s="64"/>
      <c r="E10" s="64"/>
    </row>
    <row r="11" spans="1:5" ht="18.75" customHeight="1" x14ac:dyDescent="0.25">
      <c r="A11" s="48" t="s">
        <v>24</v>
      </c>
      <c r="B11" s="48"/>
      <c r="C11" s="48"/>
      <c r="D11" s="48"/>
      <c r="E11" s="48"/>
    </row>
    <row r="12" spans="1:5" ht="18" customHeight="1" x14ac:dyDescent="0.25">
      <c r="A12" s="54" t="s">
        <v>2</v>
      </c>
      <c r="B12" s="55"/>
      <c r="C12" s="55"/>
      <c r="D12" s="55"/>
      <c r="E12" s="55"/>
    </row>
    <row r="13" spans="1:5" x14ac:dyDescent="0.25">
      <c r="A13" s="48" t="s">
        <v>47</v>
      </c>
      <c r="B13" s="48"/>
      <c r="C13" s="48"/>
      <c r="D13" s="48"/>
      <c r="E13" s="48"/>
    </row>
    <row r="14" spans="1:5" ht="17.25" customHeight="1" x14ac:dyDescent="0.25">
      <c r="A14" s="54" t="s">
        <v>12</v>
      </c>
      <c r="B14" s="55"/>
      <c r="C14" s="55"/>
      <c r="D14" s="55"/>
      <c r="E14" s="55"/>
    </row>
    <row r="15" spans="1:5" ht="33.6" customHeight="1" x14ac:dyDescent="0.25">
      <c r="A15" s="48" t="s">
        <v>13</v>
      </c>
      <c r="B15" s="48"/>
      <c r="C15" s="48"/>
      <c r="D15" s="48"/>
      <c r="E15" s="48"/>
    </row>
    <row r="16" spans="1:5" ht="63.75" customHeight="1" x14ac:dyDescent="0.25">
      <c r="A16" s="48" t="s">
        <v>21</v>
      </c>
      <c r="B16" s="48"/>
      <c r="C16" s="48"/>
      <c r="D16" s="48"/>
      <c r="E16" s="48"/>
    </row>
    <row r="17" spans="1:8" ht="36.75" customHeight="1" x14ac:dyDescent="0.25">
      <c r="A17" s="56" t="s">
        <v>22</v>
      </c>
      <c r="B17" s="56"/>
      <c r="C17" s="56"/>
      <c r="D17" s="56"/>
      <c r="E17" s="56"/>
    </row>
    <row r="18" spans="1:8" ht="17.25" customHeight="1" x14ac:dyDescent="0.25">
      <c r="A18" s="56"/>
      <c r="B18" s="56"/>
      <c r="C18" s="56"/>
      <c r="D18" s="56"/>
      <c r="E18" s="56"/>
      <c r="F18" s="2">
        <v>1781.6</v>
      </c>
      <c r="G18" s="2">
        <v>3</v>
      </c>
    </row>
    <row r="19" spans="1:8" ht="135" x14ac:dyDescent="0.25">
      <c r="A19" s="3" t="s">
        <v>30</v>
      </c>
      <c r="B19" s="3" t="s">
        <v>8</v>
      </c>
      <c r="C19" s="3" t="s">
        <v>3</v>
      </c>
      <c r="D19" s="3" t="s">
        <v>31</v>
      </c>
      <c r="E19" s="3" t="s">
        <v>7</v>
      </c>
    </row>
    <row r="20" spans="1:8" ht="51" x14ac:dyDescent="0.25">
      <c r="A20" s="25" t="s">
        <v>40</v>
      </c>
      <c r="B20" s="9" t="s">
        <v>35</v>
      </c>
      <c r="C20" s="3" t="s">
        <v>4</v>
      </c>
      <c r="D20" s="3">
        <v>15.71</v>
      </c>
      <c r="E20" s="8">
        <f>D20*F18*G18</f>
        <v>83966.808000000005</v>
      </c>
    </row>
    <row r="21" spans="1:8" ht="38.25" x14ac:dyDescent="0.25">
      <c r="A21" s="7" t="s">
        <v>18</v>
      </c>
      <c r="B21" s="9" t="s">
        <v>19</v>
      </c>
      <c r="C21" s="3" t="s">
        <v>4</v>
      </c>
      <c r="D21" s="3">
        <v>0</v>
      </c>
      <c r="E21" s="28">
        <v>0</v>
      </c>
    </row>
    <row r="22" spans="1:8" x14ac:dyDescent="0.25">
      <c r="A22" s="7" t="s">
        <v>36</v>
      </c>
      <c r="B22" s="9" t="s">
        <v>23</v>
      </c>
      <c r="C22" s="3" t="s">
        <v>4</v>
      </c>
      <c r="D22" s="3">
        <v>6.06</v>
      </c>
      <c r="E22" s="8">
        <f>D22*F18*G18</f>
        <v>32389.487999999998</v>
      </c>
    </row>
    <row r="23" spans="1:8" x14ac:dyDescent="0.25">
      <c r="A23" s="7" t="s">
        <v>43</v>
      </c>
      <c r="B23" s="9" t="s">
        <v>52</v>
      </c>
      <c r="C23" s="3" t="s">
        <v>25</v>
      </c>
      <c r="D23" s="3"/>
      <c r="E23" s="28">
        <v>12030.93</v>
      </c>
    </row>
    <row r="24" spans="1:8" x14ac:dyDescent="0.25">
      <c r="A24" s="7" t="s">
        <v>41</v>
      </c>
      <c r="B24" s="9" t="s">
        <v>52</v>
      </c>
      <c r="C24" s="3" t="s">
        <v>25</v>
      </c>
      <c r="D24" s="3"/>
      <c r="E24" s="28">
        <v>7684.76</v>
      </c>
    </row>
    <row r="25" spans="1:8" x14ac:dyDescent="0.25">
      <c r="A25" s="7" t="s">
        <v>42</v>
      </c>
      <c r="B25" s="9" t="s">
        <v>52</v>
      </c>
      <c r="C25" s="3" t="s">
        <v>25</v>
      </c>
      <c r="D25" s="3"/>
      <c r="E25" s="28">
        <v>3516.25</v>
      </c>
    </row>
    <row r="26" spans="1:8" x14ac:dyDescent="0.25">
      <c r="A26" s="26" t="s">
        <v>44</v>
      </c>
      <c r="B26" s="9" t="s">
        <v>52</v>
      </c>
      <c r="C26" s="3" t="s">
        <v>25</v>
      </c>
      <c r="D26" s="3"/>
      <c r="E26" s="28">
        <v>233.32</v>
      </c>
    </row>
    <row r="27" spans="1:8" s="46" customFormat="1" ht="60" x14ac:dyDescent="0.25">
      <c r="A27" s="26" t="s">
        <v>53</v>
      </c>
      <c r="B27" s="43" t="s">
        <v>54</v>
      </c>
      <c r="C27" s="44" t="s">
        <v>25</v>
      </c>
      <c r="D27" s="44"/>
      <c r="E27" s="45">
        <v>765.5</v>
      </c>
    </row>
    <row r="28" spans="1:8" s="46" customFormat="1" x14ac:dyDescent="0.25">
      <c r="A28" s="37" t="s">
        <v>55</v>
      </c>
      <c r="B28" s="43" t="s">
        <v>56</v>
      </c>
      <c r="C28" s="44" t="s">
        <v>49</v>
      </c>
      <c r="D28" s="47">
        <v>4</v>
      </c>
      <c r="E28" s="45">
        <f>D28*260.07</f>
        <v>1040.28</v>
      </c>
    </row>
    <row r="29" spans="1:8" x14ac:dyDescent="0.25">
      <c r="A29" s="30"/>
      <c r="B29" s="9"/>
      <c r="C29" s="3"/>
      <c r="D29" s="29"/>
      <c r="E29" s="28"/>
    </row>
    <row r="30" spans="1:8" s="14" customFormat="1" ht="14.25" x14ac:dyDescent="0.2">
      <c r="A30" s="10" t="s">
        <v>26</v>
      </c>
      <c r="B30" s="11"/>
      <c r="C30" s="12"/>
      <c r="D30" s="12"/>
      <c r="E30" s="13">
        <f>SUM(E20:E29)</f>
        <v>141627.33600000001</v>
      </c>
    </row>
    <row r="32" spans="1:8" ht="28.9" customHeight="1" x14ac:dyDescent="0.25">
      <c r="A32" s="57" t="s">
        <v>57</v>
      </c>
      <c r="B32" s="57"/>
      <c r="C32" s="57"/>
      <c r="D32" s="57"/>
      <c r="E32" s="57"/>
      <c r="F32" s="52"/>
      <c r="G32" s="48"/>
      <c r="H32" s="15"/>
    </row>
    <row r="33" spans="1:8" ht="28.15" customHeight="1" x14ac:dyDescent="0.25">
      <c r="A33" s="48" t="s">
        <v>17</v>
      </c>
      <c r="B33" s="48"/>
      <c r="C33" s="48"/>
      <c r="D33" s="48"/>
      <c r="E33" s="48"/>
      <c r="F33" s="17"/>
      <c r="G33" s="18"/>
    </row>
    <row r="34" spans="1:8" ht="19.5" customHeight="1" x14ac:dyDescent="0.25">
      <c r="A34" s="48" t="s">
        <v>16</v>
      </c>
      <c r="B34" s="48"/>
      <c r="C34" s="48"/>
      <c r="D34" s="48"/>
      <c r="E34" s="48"/>
    </row>
    <row r="35" spans="1:8" ht="31.5" customHeight="1" x14ac:dyDescent="0.25">
      <c r="A35" s="48" t="s">
        <v>27</v>
      </c>
      <c r="B35" s="48"/>
      <c r="C35" s="48"/>
      <c r="D35" s="48"/>
      <c r="E35" s="48"/>
      <c r="F35" s="14"/>
      <c r="G35" s="14"/>
      <c r="H35" s="16"/>
    </row>
    <row r="36" spans="1:8" x14ac:dyDescent="0.25">
      <c r="A36" s="48" t="s">
        <v>14</v>
      </c>
      <c r="B36" s="48"/>
      <c r="C36" s="48"/>
      <c r="D36" s="48"/>
      <c r="E36" s="48"/>
    </row>
    <row r="37" spans="1:8" x14ac:dyDescent="0.25">
      <c r="A37" s="53" t="s">
        <v>5</v>
      </c>
      <c r="B37" s="53"/>
      <c r="C37" s="53"/>
      <c r="D37" s="53"/>
      <c r="E37" s="53"/>
    </row>
    <row r="38" spans="1:8" x14ac:dyDescent="0.25">
      <c r="A38" s="48" t="s">
        <v>14</v>
      </c>
      <c r="B38" s="48"/>
      <c r="C38" s="48"/>
      <c r="D38" s="48"/>
      <c r="E38" s="48"/>
    </row>
    <row r="39" spans="1:8" x14ac:dyDescent="0.25">
      <c r="A39" s="49" t="s">
        <v>48</v>
      </c>
      <c r="B39" s="49"/>
      <c r="C39" s="49"/>
      <c r="D39" s="49"/>
      <c r="E39" s="5"/>
    </row>
    <row r="40" spans="1:8" x14ac:dyDescent="0.25">
      <c r="B40" s="50" t="s">
        <v>15</v>
      </c>
      <c r="C40" s="50"/>
      <c r="D40" s="50"/>
      <c r="E40" s="6" t="s">
        <v>6</v>
      </c>
    </row>
    <row r="41" spans="1:8" x14ac:dyDescent="0.25">
      <c r="A41" s="33"/>
      <c r="B41" s="33"/>
      <c r="C41" s="33"/>
      <c r="D41" s="33"/>
      <c r="E41" s="33"/>
    </row>
    <row r="42" spans="1:8" x14ac:dyDescent="0.25">
      <c r="A42" s="49" t="s">
        <v>39</v>
      </c>
      <c r="B42" s="49"/>
      <c r="C42" s="49"/>
      <c r="D42" s="49"/>
      <c r="E42" s="5"/>
    </row>
    <row r="43" spans="1:8" x14ac:dyDescent="0.25">
      <c r="B43" s="51" t="s">
        <v>15</v>
      </c>
      <c r="C43" s="51"/>
      <c r="D43" s="51"/>
      <c r="E43" s="6" t="s">
        <v>6</v>
      </c>
    </row>
    <row r="44" spans="1:8" x14ac:dyDescent="0.25">
      <c r="B44" s="36"/>
      <c r="C44" s="36"/>
      <c r="D44" s="36"/>
      <c r="E44" s="6"/>
    </row>
    <row r="45" spans="1:8" x14ac:dyDescent="0.25">
      <c r="B45" s="36"/>
      <c r="C45" s="36"/>
      <c r="D45" s="36"/>
      <c r="E45" s="6"/>
    </row>
    <row r="46" spans="1:8" x14ac:dyDescent="0.25">
      <c r="B46" s="36"/>
      <c r="C46" s="36"/>
      <c r="D46" s="36"/>
      <c r="E46" s="6"/>
    </row>
    <row r="47" spans="1:8" x14ac:dyDescent="0.25">
      <c r="A47" s="2" t="s">
        <v>32</v>
      </c>
    </row>
    <row r="48" spans="1:8" x14ac:dyDescent="0.25">
      <c r="A48" s="14" t="s">
        <v>28</v>
      </c>
      <c r="B48" s="19"/>
    </row>
    <row r="49" spans="1:2" x14ac:dyDescent="0.25">
      <c r="A49" s="14" t="s">
        <v>34</v>
      </c>
      <c r="B49" s="22">
        <v>-50943.24</v>
      </c>
    </row>
    <row r="50" spans="1:2" x14ac:dyDescent="0.25">
      <c r="A50" s="35" t="s">
        <v>58</v>
      </c>
      <c r="B50" s="23"/>
    </row>
    <row r="51" spans="1:2" x14ac:dyDescent="0.25">
      <c r="A51" s="2" t="s">
        <v>46</v>
      </c>
      <c r="B51" s="27">
        <v>138165.04</v>
      </c>
    </row>
    <row r="52" spans="1:2" x14ac:dyDescent="0.25">
      <c r="A52" s="2" t="s">
        <v>45</v>
      </c>
      <c r="B52" s="27">
        <f>150*3</f>
        <v>450</v>
      </c>
    </row>
    <row r="53" spans="1:2" ht="29.25" customHeight="1" x14ac:dyDescent="0.25">
      <c r="A53" s="35" t="s">
        <v>33</v>
      </c>
      <c r="B53" s="24">
        <f>E30</f>
        <v>141627.33600000001</v>
      </c>
    </row>
    <row r="54" spans="1:2" x14ac:dyDescent="0.25">
      <c r="A54" s="20" t="s">
        <v>29</v>
      </c>
      <c r="B54" s="21">
        <f>B49+B51+B52-B53</f>
        <v>-53955.535999999993</v>
      </c>
    </row>
    <row r="57" spans="1:2" x14ac:dyDescent="0.25">
      <c r="B57" s="2">
        <v>-50943.24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7:E37"/>
    <mergeCell ref="A14:E14"/>
    <mergeCell ref="A15:E15"/>
    <mergeCell ref="A16:E16"/>
    <mergeCell ref="A17:E17"/>
    <mergeCell ref="A18:E18"/>
    <mergeCell ref="A32:E32"/>
    <mergeCell ref="F32:G32"/>
    <mergeCell ref="A33:E33"/>
    <mergeCell ref="A34:E34"/>
    <mergeCell ref="A35:E35"/>
    <mergeCell ref="A36:E36"/>
    <mergeCell ref="A38:E38"/>
    <mergeCell ref="A39:D39"/>
    <mergeCell ref="B40:D40"/>
    <mergeCell ref="A42:D42"/>
    <mergeCell ref="B43:D43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view="pageBreakPreview" topLeftCell="A43" zoomScaleSheetLayoutView="100" workbookViewId="0">
      <selection activeCell="F57" sqref="F57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58" t="s">
        <v>9</v>
      </c>
      <c r="B1" s="58"/>
      <c r="C1" s="58"/>
      <c r="D1" s="58"/>
      <c r="E1" s="58"/>
    </row>
    <row r="2" spans="1:5" ht="28.15" customHeight="1" x14ac:dyDescent="0.25">
      <c r="A2" s="59" t="s">
        <v>10</v>
      </c>
      <c r="B2" s="60"/>
      <c r="C2" s="60"/>
      <c r="D2" s="60"/>
      <c r="E2" s="60"/>
    </row>
    <row r="3" spans="1:5" x14ac:dyDescent="0.25">
      <c r="A3" s="61" t="s">
        <v>59</v>
      </c>
      <c r="B3" s="61"/>
      <c r="C3" s="61"/>
      <c r="D3" s="61"/>
      <c r="E3" s="61"/>
    </row>
    <row r="4" spans="1:5" s="1" customFormat="1" ht="15.6" customHeight="1" x14ac:dyDescent="0.25">
      <c r="A4" s="31" t="s">
        <v>11</v>
      </c>
      <c r="B4" s="32"/>
      <c r="C4" s="32"/>
      <c r="D4" s="31"/>
      <c r="E4" s="38" t="s">
        <v>60</v>
      </c>
    </row>
    <row r="5" spans="1:5" x14ac:dyDescent="0.25">
      <c r="A5" s="41"/>
      <c r="B5" s="4"/>
      <c r="C5" s="4"/>
      <c r="D5" s="4"/>
      <c r="E5" s="4"/>
    </row>
    <row r="6" spans="1:5" ht="18" customHeight="1" x14ac:dyDescent="0.25">
      <c r="A6" s="48" t="s">
        <v>0</v>
      </c>
      <c r="B6" s="48"/>
      <c r="C6" s="48"/>
      <c r="D6" s="48"/>
      <c r="E6" s="48"/>
    </row>
    <row r="7" spans="1:5" ht="21.75" customHeight="1" x14ac:dyDescent="0.25">
      <c r="A7" s="62" t="s">
        <v>20</v>
      </c>
      <c r="B7" s="62"/>
      <c r="C7" s="62"/>
      <c r="D7" s="62"/>
      <c r="E7" s="62"/>
    </row>
    <row r="8" spans="1:5" x14ac:dyDescent="0.25">
      <c r="A8" s="54" t="s">
        <v>1</v>
      </c>
      <c r="B8" s="54"/>
      <c r="C8" s="54"/>
      <c r="D8" s="54"/>
      <c r="E8" s="54"/>
    </row>
    <row r="9" spans="1:5" ht="17.25" customHeight="1" x14ac:dyDescent="0.25">
      <c r="A9" s="63" t="s">
        <v>37</v>
      </c>
      <c r="B9" s="63"/>
      <c r="C9" s="63"/>
      <c r="D9" s="63"/>
      <c r="E9" s="63"/>
    </row>
    <row r="10" spans="1:5" ht="31.5" customHeight="1" x14ac:dyDescent="0.25">
      <c r="A10" s="64" t="s">
        <v>38</v>
      </c>
      <c r="B10" s="64"/>
      <c r="C10" s="64"/>
      <c r="D10" s="64"/>
      <c r="E10" s="64"/>
    </row>
    <row r="11" spans="1:5" ht="18.75" customHeight="1" x14ac:dyDescent="0.25">
      <c r="A11" s="48" t="s">
        <v>24</v>
      </c>
      <c r="B11" s="48"/>
      <c r="C11" s="48"/>
      <c r="D11" s="48"/>
      <c r="E11" s="48"/>
    </row>
    <row r="12" spans="1:5" ht="18" customHeight="1" x14ac:dyDescent="0.25">
      <c r="A12" s="54" t="s">
        <v>2</v>
      </c>
      <c r="B12" s="55"/>
      <c r="C12" s="55"/>
      <c r="D12" s="55"/>
      <c r="E12" s="55"/>
    </row>
    <row r="13" spans="1:5" x14ac:dyDescent="0.25">
      <c r="A13" s="48" t="s">
        <v>47</v>
      </c>
      <c r="B13" s="48"/>
      <c r="C13" s="48"/>
      <c r="D13" s="48"/>
      <c r="E13" s="48"/>
    </row>
    <row r="14" spans="1:5" ht="17.25" customHeight="1" x14ac:dyDescent="0.25">
      <c r="A14" s="54" t="s">
        <v>12</v>
      </c>
      <c r="B14" s="55"/>
      <c r="C14" s="55"/>
      <c r="D14" s="55"/>
      <c r="E14" s="55"/>
    </row>
    <row r="15" spans="1:5" ht="33.6" customHeight="1" x14ac:dyDescent="0.25">
      <c r="A15" s="48" t="s">
        <v>13</v>
      </c>
      <c r="B15" s="48"/>
      <c r="C15" s="48"/>
      <c r="D15" s="48"/>
      <c r="E15" s="48"/>
    </row>
    <row r="16" spans="1:5" ht="63.75" customHeight="1" x14ac:dyDescent="0.25">
      <c r="A16" s="48" t="s">
        <v>21</v>
      </c>
      <c r="B16" s="48"/>
      <c r="C16" s="48"/>
      <c r="D16" s="48"/>
      <c r="E16" s="48"/>
    </row>
    <row r="17" spans="1:7" ht="36.75" customHeight="1" x14ac:dyDescent="0.25">
      <c r="A17" s="56" t="s">
        <v>22</v>
      </c>
      <c r="B17" s="56"/>
      <c r="C17" s="56"/>
      <c r="D17" s="56"/>
      <c r="E17" s="56"/>
    </row>
    <row r="18" spans="1:7" ht="17.25" customHeight="1" x14ac:dyDescent="0.25">
      <c r="A18" s="56"/>
      <c r="B18" s="56"/>
      <c r="C18" s="56"/>
      <c r="D18" s="56"/>
      <c r="E18" s="56"/>
      <c r="F18" s="2">
        <v>1781.6</v>
      </c>
      <c r="G18" s="2">
        <v>3</v>
      </c>
    </row>
    <row r="19" spans="1:7" ht="135" x14ac:dyDescent="0.25">
      <c r="A19" s="3" t="s">
        <v>30</v>
      </c>
      <c r="B19" s="3" t="s">
        <v>8</v>
      </c>
      <c r="C19" s="3" t="s">
        <v>3</v>
      </c>
      <c r="D19" s="3" t="s">
        <v>31</v>
      </c>
      <c r="E19" s="3" t="s">
        <v>7</v>
      </c>
    </row>
    <row r="20" spans="1:7" ht="51" x14ac:dyDescent="0.25">
      <c r="A20" s="25" t="s">
        <v>40</v>
      </c>
      <c r="B20" s="9" t="s">
        <v>35</v>
      </c>
      <c r="C20" s="3" t="s">
        <v>4</v>
      </c>
      <c r="D20" s="3">
        <v>15.71</v>
      </c>
      <c r="E20" s="8">
        <f>D20*F18*G18</f>
        <v>83966.808000000005</v>
      </c>
    </row>
    <row r="21" spans="1:7" ht="38.25" x14ac:dyDescent="0.25">
      <c r="A21" s="7" t="s">
        <v>18</v>
      </c>
      <c r="B21" s="9" t="s">
        <v>19</v>
      </c>
      <c r="C21" s="3" t="s">
        <v>4</v>
      </c>
      <c r="D21" s="3">
        <v>0</v>
      </c>
      <c r="E21" s="28">
        <v>0</v>
      </c>
    </row>
    <row r="22" spans="1:7" x14ac:dyDescent="0.25">
      <c r="A22" s="7" t="s">
        <v>36</v>
      </c>
      <c r="B22" s="9" t="s">
        <v>23</v>
      </c>
      <c r="C22" s="3" t="s">
        <v>4</v>
      </c>
      <c r="D22" s="3">
        <v>6.06</v>
      </c>
      <c r="E22" s="8">
        <f>D22*F18*G18</f>
        <v>32389.487999999998</v>
      </c>
    </row>
    <row r="23" spans="1:7" x14ac:dyDescent="0.25">
      <c r="A23" s="7" t="s">
        <v>43</v>
      </c>
      <c r="B23" s="9" t="s">
        <v>61</v>
      </c>
      <c r="C23" s="3" t="s">
        <v>25</v>
      </c>
      <c r="D23" s="3"/>
      <c r="E23" s="28">
        <v>6696.61</v>
      </c>
    </row>
    <row r="24" spans="1:7" x14ac:dyDescent="0.25">
      <c r="A24" s="7" t="s">
        <v>41</v>
      </c>
      <c r="B24" s="9" t="s">
        <v>61</v>
      </c>
      <c r="C24" s="3" t="s">
        <v>25</v>
      </c>
      <c r="D24" s="3"/>
      <c r="E24" s="28">
        <v>4277.47</v>
      </c>
    </row>
    <row r="25" spans="1:7" x14ac:dyDescent="0.25">
      <c r="A25" s="7" t="s">
        <v>42</v>
      </c>
      <c r="B25" s="9" t="s">
        <v>61</v>
      </c>
      <c r="C25" s="3" t="s">
        <v>25</v>
      </c>
      <c r="D25" s="3"/>
      <c r="E25" s="28">
        <v>2100.0500000000002</v>
      </c>
    </row>
    <row r="26" spans="1:7" x14ac:dyDescent="0.25">
      <c r="A26" s="26" t="s">
        <v>44</v>
      </c>
      <c r="B26" s="9" t="s">
        <v>61</v>
      </c>
      <c r="C26" s="3" t="s">
        <v>25</v>
      </c>
      <c r="D26" s="3"/>
      <c r="E26" s="28">
        <v>4173.42</v>
      </c>
    </row>
    <row r="27" spans="1:7" s="46" customFormat="1" x14ac:dyDescent="0.25">
      <c r="A27" s="26" t="s">
        <v>72</v>
      </c>
      <c r="B27" s="43" t="s">
        <v>61</v>
      </c>
      <c r="C27" s="44" t="s">
        <v>25</v>
      </c>
      <c r="D27" s="44"/>
      <c r="E27" s="45">
        <v>8900</v>
      </c>
    </row>
    <row r="28" spans="1:7" s="46" customFormat="1" x14ac:dyDescent="0.25">
      <c r="A28" s="26" t="s">
        <v>62</v>
      </c>
      <c r="B28" s="43" t="s">
        <v>68</v>
      </c>
      <c r="C28" s="44" t="s">
        <v>49</v>
      </c>
      <c r="D28" s="44">
        <v>10</v>
      </c>
      <c r="E28" s="28">
        <f>D28*260.07</f>
        <v>2600.6999999999998</v>
      </c>
    </row>
    <row r="29" spans="1:7" s="46" customFormat="1" x14ac:dyDescent="0.25">
      <c r="A29" s="26" t="s">
        <v>63</v>
      </c>
      <c r="B29" s="43" t="s">
        <v>69</v>
      </c>
      <c r="C29" s="44" t="s">
        <v>49</v>
      </c>
      <c r="D29" s="44">
        <v>3</v>
      </c>
      <c r="E29" s="28">
        <f>D29*260.07</f>
        <v>780.21</v>
      </c>
    </row>
    <row r="30" spans="1:7" s="46" customFormat="1" x14ac:dyDescent="0.25">
      <c r="A30" s="26" t="s">
        <v>64</v>
      </c>
      <c r="B30" s="43" t="s">
        <v>69</v>
      </c>
      <c r="C30" s="44" t="s">
        <v>49</v>
      </c>
      <c r="D30" s="44">
        <v>2</v>
      </c>
      <c r="E30" s="28">
        <f t="shared" ref="E30:E34" si="0">D30*260.07</f>
        <v>520.14</v>
      </c>
    </row>
    <row r="31" spans="1:7" s="46" customFormat="1" x14ac:dyDescent="0.25">
      <c r="A31" s="26" t="s">
        <v>65</v>
      </c>
      <c r="B31" s="43" t="s">
        <v>69</v>
      </c>
      <c r="C31" s="44" t="s">
        <v>49</v>
      </c>
      <c r="D31" s="44">
        <v>2</v>
      </c>
      <c r="E31" s="28">
        <f t="shared" si="0"/>
        <v>520.14</v>
      </c>
    </row>
    <row r="32" spans="1:7" s="46" customFormat="1" ht="30" x14ac:dyDescent="0.25">
      <c r="A32" s="26" t="s">
        <v>71</v>
      </c>
      <c r="B32" s="43" t="s">
        <v>69</v>
      </c>
      <c r="C32" s="44" t="s">
        <v>25</v>
      </c>
      <c r="D32" s="44"/>
      <c r="E32" s="28">
        <v>13589</v>
      </c>
    </row>
    <row r="33" spans="1:8" s="46" customFormat="1" x14ac:dyDescent="0.25">
      <c r="A33" s="26" t="s">
        <v>66</v>
      </c>
      <c r="B33" s="43" t="s">
        <v>70</v>
      </c>
      <c r="C33" s="44" t="s">
        <v>25</v>
      </c>
      <c r="D33" s="44"/>
      <c r="E33" s="28">
        <v>77569.63</v>
      </c>
    </row>
    <row r="34" spans="1:8" s="46" customFormat="1" ht="30" x14ac:dyDescent="0.25">
      <c r="A34" s="26" t="s">
        <v>67</v>
      </c>
      <c r="B34" s="43" t="s">
        <v>70</v>
      </c>
      <c r="C34" s="44" t="s">
        <v>49</v>
      </c>
      <c r="D34" s="44">
        <v>2</v>
      </c>
      <c r="E34" s="28">
        <f t="shared" si="0"/>
        <v>520.14</v>
      </c>
    </row>
    <row r="35" spans="1:8" s="46" customFormat="1" x14ac:dyDescent="0.25">
      <c r="A35" s="26"/>
      <c r="B35" s="43"/>
      <c r="C35" s="44"/>
      <c r="D35" s="44"/>
      <c r="E35" s="45"/>
    </row>
    <row r="36" spans="1:8" s="14" customFormat="1" ht="14.25" x14ac:dyDescent="0.2">
      <c r="A36" s="10" t="s">
        <v>26</v>
      </c>
      <c r="B36" s="11"/>
      <c r="C36" s="12"/>
      <c r="D36" s="12"/>
      <c r="E36" s="13">
        <f>SUM(E20:E35)</f>
        <v>238603.80600000007</v>
      </c>
    </row>
    <row r="38" spans="1:8" ht="28.9" customHeight="1" x14ac:dyDescent="0.25">
      <c r="A38" s="57" t="s">
        <v>73</v>
      </c>
      <c r="B38" s="57"/>
      <c r="C38" s="57"/>
      <c r="D38" s="57"/>
      <c r="E38" s="57"/>
      <c r="F38" s="52"/>
      <c r="G38" s="48"/>
      <c r="H38" s="15"/>
    </row>
    <row r="39" spans="1:8" ht="28.15" customHeight="1" x14ac:dyDescent="0.25">
      <c r="A39" s="48" t="s">
        <v>17</v>
      </c>
      <c r="B39" s="48"/>
      <c r="C39" s="48"/>
      <c r="D39" s="48"/>
      <c r="E39" s="48"/>
      <c r="F39" s="17"/>
      <c r="G39" s="18"/>
    </row>
    <row r="40" spans="1:8" ht="19.5" customHeight="1" x14ac:dyDescent="0.25">
      <c r="A40" s="48" t="s">
        <v>16</v>
      </c>
      <c r="B40" s="48"/>
      <c r="C40" s="48"/>
      <c r="D40" s="48"/>
      <c r="E40" s="48"/>
    </row>
    <row r="41" spans="1:8" ht="31.5" customHeight="1" x14ac:dyDescent="0.25">
      <c r="A41" s="48" t="s">
        <v>27</v>
      </c>
      <c r="B41" s="48"/>
      <c r="C41" s="48"/>
      <c r="D41" s="48"/>
      <c r="E41" s="48"/>
      <c r="F41" s="14"/>
      <c r="G41" s="14"/>
      <c r="H41" s="16"/>
    </row>
    <row r="42" spans="1:8" x14ac:dyDescent="0.25">
      <c r="A42" s="48" t="s">
        <v>14</v>
      </c>
      <c r="B42" s="48"/>
      <c r="C42" s="48"/>
      <c r="D42" s="48"/>
      <c r="E42" s="48"/>
    </row>
    <row r="43" spans="1:8" x14ac:dyDescent="0.25">
      <c r="A43" s="53" t="s">
        <v>5</v>
      </c>
      <c r="B43" s="53"/>
      <c r="C43" s="53"/>
      <c r="D43" s="53"/>
      <c r="E43" s="53"/>
    </row>
    <row r="44" spans="1:8" x14ac:dyDescent="0.25">
      <c r="A44" s="48" t="s">
        <v>14</v>
      </c>
      <c r="B44" s="48"/>
      <c r="C44" s="48"/>
      <c r="D44" s="48"/>
      <c r="E44" s="48"/>
    </row>
    <row r="45" spans="1:8" x14ac:dyDescent="0.25">
      <c r="A45" s="49" t="s">
        <v>48</v>
      </c>
      <c r="B45" s="49"/>
      <c r="C45" s="49"/>
      <c r="D45" s="49"/>
      <c r="E45" s="5"/>
    </row>
    <row r="46" spans="1:8" x14ac:dyDescent="0.25">
      <c r="B46" s="50" t="s">
        <v>15</v>
      </c>
      <c r="C46" s="50"/>
      <c r="D46" s="50"/>
      <c r="E46" s="6" t="s">
        <v>6</v>
      </c>
    </row>
    <row r="47" spans="1:8" x14ac:dyDescent="0.25">
      <c r="A47" s="40"/>
      <c r="B47" s="40"/>
      <c r="C47" s="40"/>
      <c r="D47" s="40"/>
      <c r="E47" s="40"/>
    </row>
    <row r="48" spans="1:8" x14ac:dyDescent="0.25">
      <c r="A48" s="49" t="s">
        <v>39</v>
      </c>
      <c r="B48" s="49"/>
      <c r="C48" s="49"/>
      <c r="D48" s="49"/>
      <c r="E48" s="5"/>
    </row>
    <row r="49" spans="1:5" x14ac:dyDescent="0.25">
      <c r="B49" s="51" t="s">
        <v>15</v>
      </c>
      <c r="C49" s="51"/>
      <c r="D49" s="51"/>
      <c r="E49" s="6" t="s">
        <v>6</v>
      </c>
    </row>
    <row r="50" spans="1:5" x14ac:dyDescent="0.25">
      <c r="B50" s="39"/>
      <c r="C50" s="39"/>
      <c r="D50" s="39"/>
      <c r="E50" s="6"/>
    </row>
    <row r="51" spans="1:5" x14ac:dyDescent="0.25">
      <c r="B51" s="39"/>
      <c r="C51" s="39"/>
      <c r="D51" s="39"/>
      <c r="E51" s="6"/>
    </row>
    <row r="52" spans="1:5" x14ac:dyDescent="0.25">
      <c r="B52" s="39"/>
      <c r="C52" s="39"/>
      <c r="D52" s="39"/>
      <c r="E52" s="6"/>
    </row>
    <row r="53" spans="1:5" x14ac:dyDescent="0.25">
      <c r="A53" s="2" t="s">
        <v>32</v>
      </c>
    </row>
    <row r="54" spans="1:5" x14ac:dyDescent="0.25">
      <c r="A54" s="14" t="s">
        <v>28</v>
      </c>
      <c r="B54" s="19"/>
    </row>
    <row r="55" spans="1:5" x14ac:dyDescent="0.25">
      <c r="A55" s="14" t="s">
        <v>34</v>
      </c>
      <c r="B55" s="22">
        <f>'1кв'!B54</f>
        <v>-53955.535999999993</v>
      </c>
    </row>
    <row r="56" spans="1:5" x14ac:dyDescent="0.25">
      <c r="A56" s="42" t="s">
        <v>74</v>
      </c>
      <c r="B56" s="23"/>
    </row>
    <row r="57" spans="1:5" x14ac:dyDescent="0.25">
      <c r="A57" s="2" t="s">
        <v>46</v>
      </c>
      <c r="B57" s="27">
        <v>178663.67</v>
      </c>
    </row>
    <row r="58" spans="1:5" x14ac:dyDescent="0.25">
      <c r="A58" s="2" t="s">
        <v>45</v>
      </c>
      <c r="B58" s="27">
        <f>150*3</f>
        <v>450</v>
      </c>
    </row>
    <row r="59" spans="1:5" ht="29.25" customHeight="1" x14ac:dyDescent="0.25">
      <c r="A59" s="42" t="s">
        <v>33</v>
      </c>
      <c r="B59" s="24">
        <f>E36</f>
        <v>238603.80600000007</v>
      </c>
    </row>
    <row r="60" spans="1:5" x14ac:dyDescent="0.25">
      <c r="A60" s="20" t="s">
        <v>29</v>
      </c>
      <c r="B60" s="21">
        <f>B55+B57+B58-B59</f>
        <v>-113445.67200000005</v>
      </c>
    </row>
  </sheetData>
  <mergeCells count="28">
    <mergeCell ref="A45:D45"/>
    <mergeCell ref="B46:D46"/>
    <mergeCell ref="A48:D48"/>
    <mergeCell ref="B49:D49"/>
    <mergeCell ref="A39:E39"/>
    <mergeCell ref="A40:E40"/>
    <mergeCell ref="A41:E41"/>
    <mergeCell ref="A42:E42"/>
    <mergeCell ref="A43:E43"/>
    <mergeCell ref="A44:E44"/>
    <mergeCell ref="A15:E15"/>
    <mergeCell ref="A16:E16"/>
    <mergeCell ref="A17:E17"/>
    <mergeCell ref="A18:E18"/>
    <mergeCell ref="A38:E38"/>
    <mergeCell ref="F38:G38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2024-08-14T13:30:28Z</dcterms:modified>
</cp:coreProperties>
</file>